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ports\"/>
    </mc:Choice>
  </mc:AlternateContent>
  <bookViews>
    <workbookView xWindow="120" yWindow="15" windowWidth="18960" windowHeight="11325"/>
  </bookViews>
  <sheets>
    <sheet name="Original" sheetId="1" r:id="rId1"/>
  </sheets>
  <definedNames>
    <definedName name="_xlnm.Print_Area" localSheetId="0">Original!$B$1:$N$45</definedName>
  </definedNames>
  <calcPr calcId="162913"/>
</workbook>
</file>

<file path=xl/calcChain.xml><?xml version="1.0" encoding="utf-8"?>
<calcChain xmlns="http://schemas.openxmlformats.org/spreadsheetml/2006/main">
  <c r="L24" i="1" l="1"/>
  <c r="L32" i="1" s="1"/>
  <c r="L13" i="1"/>
  <c r="L31" i="1" s="1"/>
  <c r="D41" i="1"/>
  <c r="L36" i="1" s="1"/>
  <c r="D33" i="1"/>
  <c r="L35" i="1" s="1"/>
  <c r="D13" i="1"/>
  <c r="L33" i="1" l="1"/>
  <c r="L37" i="1" l="1"/>
  <c r="D24" i="1"/>
  <c r="D26" i="1" s="1"/>
  <c r="D42" i="1" l="1"/>
  <c r="L41" i="1" s="1"/>
  <c r="L42" i="1" s="1"/>
  <c r="L26" i="1"/>
</calcChain>
</file>

<file path=xl/sharedStrings.xml><?xml version="1.0" encoding="utf-8"?>
<sst xmlns="http://schemas.openxmlformats.org/spreadsheetml/2006/main" count="68" uniqueCount="59">
  <si>
    <t>Candles, Societies, Interest</t>
  </si>
  <si>
    <t>Capital Expenditures</t>
  </si>
  <si>
    <t>Benefits</t>
  </si>
  <si>
    <t>Revenue</t>
  </si>
  <si>
    <t>Regular Collection</t>
  </si>
  <si>
    <t>Tuition/Fees</t>
  </si>
  <si>
    <t xml:space="preserve">Cemetery </t>
  </si>
  <si>
    <t>Grave/Crypt Sales</t>
  </si>
  <si>
    <t>Investment/Other Income</t>
  </si>
  <si>
    <t>Total Cemetery Revenue</t>
  </si>
  <si>
    <t>Expenses</t>
  </si>
  <si>
    <t>Salaries &amp; Benefits</t>
  </si>
  <si>
    <t>Grave Openings</t>
  </si>
  <si>
    <t>Utilities</t>
  </si>
  <si>
    <t>Total Cemetery Expenses</t>
  </si>
  <si>
    <t>School Expenses</t>
  </si>
  <si>
    <t>Cemetery Expenses</t>
  </si>
  <si>
    <r>
      <rPr>
        <b/>
        <u/>
        <sz val="16"/>
        <color rgb="FF231F20"/>
        <rFont val="Calibri"/>
        <family val="2"/>
      </rPr>
      <t>Parish</t>
    </r>
  </si>
  <si>
    <r>
      <rPr>
        <b/>
        <u/>
        <sz val="16"/>
        <color rgb="FF231F20"/>
        <rFont val="Calibri"/>
        <family val="2"/>
      </rPr>
      <t>School</t>
    </r>
  </si>
  <si>
    <r>
      <rPr>
        <sz val="16"/>
        <color rgb="FF231F20"/>
        <rFont val="Calibri"/>
        <family val="2"/>
      </rPr>
      <t>Religious Ed</t>
    </r>
  </si>
  <si>
    <r>
      <rPr>
        <sz val="16"/>
        <color rgb="FF231F20"/>
        <rFont val="Calibri"/>
        <family val="2"/>
      </rPr>
      <t>Subsidies</t>
    </r>
  </si>
  <si>
    <r>
      <rPr>
        <sz val="16"/>
        <color rgb="FF231F20"/>
        <rFont val="Calibri"/>
        <family val="2"/>
      </rPr>
      <t>Government Subsidy</t>
    </r>
  </si>
  <si>
    <r>
      <rPr>
        <sz val="16"/>
        <color rgb="FF231F20"/>
        <rFont val="Calibri"/>
        <family val="2"/>
      </rPr>
      <t>Fundraisers/Raffles</t>
    </r>
  </si>
  <si>
    <r>
      <rPr>
        <sz val="16"/>
        <color rgb="FF231F20"/>
        <rFont val="Calibri"/>
        <family val="2"/>
      </rPr>
      <t>Donations/Other Income</t>
    </r>
  </si>
  <si>
    <r>
      <rPr>
        <b/>
        <u/>
        <sz val="16"/>
        <color rgb="FF231F20"/>
        <rFont val="Calibri"/>
        <family val="2"/>
      </rPr>
      <t>Expenses</t>
    </r>
  </si>
  <si>
    <r>
      <rPr>
        <sz val="16"/>
        <color rgb="FF231F20"/>
        <rFont val="Calibri"/>
        <family val="2"/>
      </rPr>
      <t>Salaries/Payroll Costs</t>
    </r>
  </si>
  <si>
    <r>
      <rPr>
        <sz val="16"/>
        <color rgb="FF231F20"/>
        <rFont val="Calibri"/>
        <family val="2"/>
      </rPr>
      <t>Administration</t>
    </r>
  </si>
  <si>
    <r>
      <rPr>
        <sz val="16"/>
        <color rgb="FF231F20"/>
        <rFont val="Calibri"/>
        <family val="2"/>
      </rPr>
      <t>Instructional</t>
    </r>
  </si>
  <si>
    <r>
      <rPr>
        <sz val="16"/>
        <color rgb="FF231F20"/>
        <rFont val="Calibri"/>
        <family val="2"/>
      </rPr>
      <t>Utilities</t>
    </r>
  </si>
  <si>
    <r>
      <rPr>
        <sz val="16"/>
        <color rgb="FF231F20"/>
        <rFont val="Calibri"/>
        <family val="2"/>
      </rPr>
      <t>Operation/Maintenance</t>
    </r>
  </si>
  <si>
    <r>
      <rPr>
        <sz val="16"/>
        <color rgb="FF231F20"/>
        <rFont val="Calibri"/>
        <family val="2"/>
      </rPr>
      <t>Cafeteria</t>
    </r>
  </si>
  <si>
    <r>
      <rPr>
        <b/>
        <sz val="16"/>
        <color rgb="FF231F20"/>
        <rFont val="Calibri"/>
        <family val="2"/>
      </rPr>
      <t>Total Parish Expenses</t>
    </r>
  </si>
  <si>
    <r>
      <rPr>
        <sz val="16"/>
        <color rgb="FF231F20"/>
        <rFont val="Calibri"/>
        <family val="2"/>
      </rPr>
      <t>Insurance</t>
    </r>
  </si>
  <si>
    <r>
      <rPr>
        <sz val="16"/>
        <color rgb="FF231F20"/>
        <rFont val="Calibri"/>
        <family val="2"/>
      </rPr>
      <t>Other</t>
    </r>
  </si>
  <si>
    <t>Development/Raffles, Auxiliary</t>
  </si>
  <si>
    <t>ALL PARISH RECAP</t>
  </si>
  <si>
    <t>Donations, Fund Drives</t>
  </si>
  <si>
    <t>Other Income</t>
  </si>
  <si>
    <t>Auxiliary Income/Cafeteria</t>
  </si>
  <si>
    <t>School Revenue</t>
  </si>
  <si>
    <t>Cemetery Revenue</t>
  </si>
  <si>
    <t>SME School Surplus</t>
  </si>
  <si>
    <t>Total School Expenses</t>
  </si>
  <si>
    <t>ST. MARY OF THE ASSUMPTION
ANNUAL FINANCIAL REPORT
Fiscal Year Ending August 31, 2023</t>
  </si>
  <si>
    <t>Diocesan Assessment</t>
  </si>
  <si>
    <t>Operation/Maintenance</t>
  </si>
  <si>
    <t>After School Care</t>
  </si>
  <si>
    <t>SCHOOL REVENUE</t>
  </si>
  <si>
    <t>DEFICIT-CEMETERY</t>
  </si>
  <si>
    <t>Cemetery  Deficit</t>
  </si>
  <si>
    <t>Total School Income</t>
  </si>
  <si>
    <t>Total Parish Income</t>
  </si>
  <si>
    <t>PARISH SURPLUS</t>
  </si>
  <si>
    <t>SCHOOL SURPLUS</t>
  </si>
  <si>
    <t>Church Surplus</t>
  </si>
  <si>
    <t>NET REVENUE**</t>
  </si>
  <si>
    <t>Without these additional funds, the net revenue would be $7,551</t>
  </si>
  <si>
    <t>**COVID/Employee Retention Credits</t>
  </si>
  <si>
    <t xml:space="preserve">**Net Revenue figure includes final combined COVID/Employee Retention Credits.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</si>
</sst>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"/>
    <numFmt numFmtId="165" formatCode="\$\ #,##0"/>
    <numFmt numFmtId="166" formatCode="&quot;$&quot;#,##0"/>
  </numFmts>
  <fonts count="28" x14ac:knownFonts="1">
    <font>
      <sz val="10"/>
      <color rgb="FF000000"/>
      <name val="Times New Roman"/>
      <charset val="204"/>
    </font>
    <font>
      <b/>
      <sz val="16"/>
      <color rgb="FF231F20"/>
      <name val="Calibri"/>
      <family val="2"/>
    </font>
    <font>
      <sz val="16"/>
      <color rgb="FF000000"/>
      <name val="Times New Roman"/>
      <family val="1"/>
    </font>
    <font>
      <b/>
      <sz val="16"/>
      <name val="Calibri"/>
      <family val="2"/>
    </font>
    <font>
      <b/>
      <u/>
      <sz val="16"/>
      <color rgb="FF231F20"/>
      <name val="Calibri"/>
      <family val="2"/>
    </font>
    <font>
      <sz val="16"/>
      <color rgb="FF231F20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231F2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6"/>
      <color rgb="FF231F20"/>
      <name val="Calibri"/>
      <family val="2"/>
      <scheme val="minor"/>
    </font>
    <font>
      <sz val="16"/>
      <name val="Calibri"/>
      <family val="2"/>
      <scheme val="minor"/>
    </font>
    <font>
      <sz val="16"/>
      <color rgb="FF231F2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i/>
      <sz val="16"/>
      <name val="Calibri"/>
      <family val="2"/>
      <scheme val="minor"/>
    </font>
    <font>
      <b/>
      <sz val="18"/>
      <color rgb="FF231F2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231F20"/>
      <name val="Calibri"/>
      <family val="2"/>
      <scheme val="minor"/>
    </font>
    <font>
      <b/>
      <sz val="8"/>
      <color rgb="FF231F2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vertical="top" shrinkToFit="1"/>
    </xf>
    <xf numFmtId="164" fontId="1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vertical="top" shrinkToFi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5" fillId="0" borderId="0" xfId="0" applyNumberFormat="1" applyFont="1" applyFill="1" applyBorder="1" applyAlignment="1">
      <alignment horizontal="right" vertical="top" shrinkToFit="1"/>
    </xf>
    <xf numFmtId="165" fontId="5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 indent="10"/>
    </xf>
    <xf numFmtId="164" fontId="9" fillId="0" borderId="0" xfId="0" applyNumberFormat="1" applyFont="1" applyFill="1" applyBorder="1" applyAlignment="1">
      <alignment horizontal="left" vertical="top" indent="2" shrinkToFi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left" vertical="top" indent="3" shrinkToFit="1"/>
    </xf>
    <xf numFmtId="0" fontId="7" fillId="0" borderId="0" xfId="0" applyFont="1" applyFill="1" applyBorder="1" applyAlignment="1">
      <alignment horizontal="left" vertical="top" wrapText="1" indent="5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 indent="37"/>
    </xf>
    <xf numFmtId="166" fontId="7" fillId="0" borderId="0" xfId="0" applyNumberFormat="1" applyFont="1" applyFill="1" applyBorder="1" applyAlignment="1">
      <alignment horizontal="left" vertical="top" wrapText="1" indent="37"/>
    </xf>
    <xf numFmtId="0" fontId="8" fillId="0" borderId="0" xfId="0" applyFont="1" applyFill="1" applyBorder="1" applyAlignment="1">
      <alignment horizontal="left" vertical="top" wrapText="1" indent="37"/>
    </xf>
    <xf numFmtId="0" fontId="8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right" vertical="top" indent="36" shrinkToFit="1"/>
    </xf>
    <xf numFmtId="165" fontId="15" fillId="0" borderId="0" xfId="0" applyNumberFormat="1" applyFont="1" applyFill="1" applyBorder="1" applyAlignment="1">
      <alignment horizontal="right" vertical="top" indent="36" shrinkToFit="1"/>
    </xf>
    <xf numFmtId="165" fontId="9" fillId="0" borderId="0" xfId="0" applyNumberFormat="1" applyFont="1" applyFill="1" applyBorder="1" applyAlignment="1">
      <alignment horizontal="right" vertical="top" indent="36" shrinkToFit="1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 vertical="top" wrapText="1"/>
    </xf>
    <xf numFmtId="166" fontId="7" fillId="0" borderId="5" xfId="0" applyNumberFormat="1" applyFont="1" applyFill="1" applyBorder="1" applyAlignment="1">
      <alignment horizontal="right" vertical="top" wrapText="1"/>
    </xf>
    <xf numFmtId="166" fontId="20" fillId="0" borderId="7" xfId="0" applyNumberFormat="1" applyFont="1" applyFill="1" applyBorder="1" applyAlignment="1">
      <alignment horizontal="right" wrapText="1"/>
    </xf>
    <xf numFmtId="166" fontId="20" fillId="0" borderId="8" xfId="0" applyNumberFormat="1" applyFont="1" applyFill="1" applyBorder="1" applyAlignment="1">
      <alignment horizontal="right" wrapText="1"/>
    </xf>
    <xf numFmtId="166" fontId="20" fillId="0" borderId="0" xfId="0" applyNumberFormat="1" applyFont="1" applyFill="1" applyBorder="1" applyAlignment="1">
      <alignment horizontal="right" wrapText="1"/>
    </xf>
    <xf numFmtId="166" fontId="20" fillId="0" borderId="5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shrinkToFit="1"/>
    </xf>
    <xf numFmtId="164" fontId="13" fillId="0" borderId="4" xfId="0" applyNumberFormat="1" applyFont="1" applyFill="1" applyBorder="1" applyAlignment="1">
      <alignment shrinkToFit="1"/>
    </xf>
    <xf numFmtId="164" fontId="9" fillId="0" borderId="0" xfId="0" applyNumberFormat="1" applyFont="1" applyFill="1" applyBorder="1" applyAlignment="1">
      <alignment shrinkToFit="1"/>
    </xf>
    <xf numFmtId="164" fontId="9" fillId="0" borderId="5" xfId="0" applyNumberFormat="1" applyFont="1" applyFill="1" applyBorder="1" applyAlignment="1">
      <alignment shrinkToFit="1"/>
    </xf>
    <xf numFmtId="165" fontId="9" fillId="0" borderId="4" xfId="0" applyNumberFormat="1" applyFont="1" applyFill="1" applyBorder="1" applyAlignment="1">
      <alignment horizontal="left" vertical="top" shrinkToFit="1"/>
    </xf>
    <xf numFmtId="165" fontId="9" fillId="0" borderId="0" xfId="0" applyNumberFormat="1" applyFont="1" applyFill="1" applyBorder="1" applyAlignment="1">
      <alignment horizontal="left" vertical="top" shrinkToFit="1"/>
    </xf>
    <xf numFmtId="165" fontId="19" fillId="0" borderId="4" xfId="0" applyNumberFormat="1" applyFont="1" applyFill="1" applyBorder="1" applyAlignment="1">
      <alignment horizontal="left" shrinkToFit="1"/>
    </xf>
    <xf numFmtId="165" fontId="19" fillId="0" borderId="0" xfId="0" applyNumberFormat="1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6" fontId="9" fillId="0" borderId="0" xfId="0" applyNumberFormat="1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left" vertical="top"/>
    </xf>
    <xf numFmtId="166" fontId="14" fillId="0" borderId="0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wrapText="1"/>
    </xf>
    <xf numFmtId="165" fontId="19" fillId="0" borderId="6" xfId="0" applyNumberFormat="1" applyFont="1" applyFill="1" applyBorder="1" applyAlignment="1">
      <alignment horizontal="left" shrinkToFit="1"/>
    </xf>
    <xf numFmtId="165" fontId="19" fillId="0" borderId="7" xfId="0" applyNumberFormat="1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vertical="top" shrinkToFit="1"/>
    </xf>
    <xf numFmtId="165" fontId="5" fillId="0" borderId="0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left" vertical="top"/>
    </xf>
    <xf numFmtId="166" fontId="7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right" vertical="top" indent="36" shrinkToFit="1"/>
    </xf>
    <xf numFmtId="164" fontId="24" fillId="0" borderId="0" xfId="0" applyNumberFormat="1" applyFont="1" applyFill="1" applyBorder="1" applyAlignment="1">
      <alignment horizontal="right" vertical="top" indent="36" shrinkToFit="1"/>
    </xf>
    <xf numFmtId="165" fontId="24" fillId="0" borderId="0" xfId="0" applyNumberFormat="1" applyFont="1" applyFill="1" applyBorder="1" applyAlignment="1">
      <alignment horizontal="left" shrinkToFit="1"/>
    </xf>
    <xf numFmtId="166" fontId="25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Layout" zoomScaleNormal="100" workbookViewId="0">
      <selection activeCell="Q14" sqref="Q14"/>
    </sheetView>
  </sheetViews>
  <sheetFormatPr defaultRowHeight="20.25" x14ac:dyDescent="0.2"/>
  <cols>
    <col min="1" max="1" width="10.1640625" style="1" customWidth="1"/>
    <col min="2" max="2" width="29.5" style="1" customWidth="1"/>
    <col min="3" max="3" width="12.1640625" style="1" bestFit="1" customWidth="1"/>
    <col min="4" max="5" width="3.33203125" style="1" customWidth="1"/>
    <col min="6" max="6" width="10.5" style="1" customWidth="1"/>
    <col min="7" max="8" width="3.33203125" style="1" customWidth="1"/>
    <col min="9" max="9" width="10.1640625" style="1" customWidth="1"/>
    <col min="10" max="10" width="1.1640625" style="1" customWidth="1"/>
    <col min="11" max="11" width="30.6640625" style="1" customWidth="1"/>
    <col min="12" max="12" width="3.33203125" style="1" customWidth="1"/>
    <col min="13" max="13" width="6.83203125" style="1" customWidth="1"/>
    <col min="14" max="14" width="8" style="1" customWidth="1"/>
    <col min="15" max="16384" width="9.33203125" style="1"/>
  </cols>
  <sheetData>
    <row r="1" spans="2:14" s="40" customFormat="1" ht="65.099999999999994" customHeight="1" x14ac:dyDescent="0.2">
      <c r="B1" s="93" t="s">
        <v>43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ht="21" x14ac:dyDescent="0.2">
      <c r="B2" s="98" t="s">
        <v>17</v>
      </c>
      <c r="C2" s="98"/>
      <c r="D2" s="98"/>
      <c r="E2" s="98"/>
      <c r="F2" s="98"/>
      <c r="G2" s="98"/>
      <c r="H2" s="2"/>
      <c r="I2" s="98" t="s">
        <v>18</v>
      </c>
      <c r="J2" s="98"/>
      <c r="K2" s="98"/>
      <c r="L2" s="98"/>
      <c r="M2" s="98"/>
      <c r="N2" s="98"/>
    </row>
    <row r="3" spans="2:14" ht="21" x14ac:dyDescent="0.2">
      <c r="B3" s="3" t="s">
        <v>3</v>
      </c>
      <c r="C3" s="2"/>
      <c r="D3" s="2"/>
      <c r="E3" s="2"/>
      <c r="F3" s="2"/>
      <c r="G3" s="2"/>
      <c r="H3" s="2"/>
      <c r="I3" s="73" t="s">
        <v>3</v>
      </c>
      <c r="J3" s="73"/>
      <c r="K3" s="73"/>
      <c r="L3" s="2"/>
      <c r="M3" s="2"/>
      <c r="N3" s="2"/>
    </row>
    <row r="4" spans="2:14" ht="10.5" customHeight="1" x14ac:dyDescent="0.2">
      <c r="B4" s="3"/>
      <c r="C4" s="2"/>
      <c r="D4" s="2"/>
      <c r="E4" s="2"/>
      <c r="F4" s="2"/>
      <c r="G4" s="2"/>
      <c r="H4" s="2"/>
      <c r="I4" s="3"/>
      <c r="J4" s="3"/>
      <c r="K4" s="3"/>
      <c r="L4" s="2"/>
      <c r="M4" s="2"/>
      <c r="N4" s="2"/>
    </row>
    <row r="5" spans="2:14" s="9" customFormat="1" ht="21" x14ac:dyDescent="0.35">
      <c r="B5" s="38" t="s">
        <v>4</v>
      </c>
      <c r="C5" s="6"/>
      <c r="D5" s="95">
        <v>653549</v>
      </c>
      <c r="E5" s="95"/>
      <c r="F5" s="95"/>
      <c r="G5" s="95"/>
      <c r="H5" s="39"/>
      <c r="I5" s="96" t="s">
        <v>5</v>
      </c>
      <c r="J5" s="54"/>
      <c r="K5" s="54"/>
      <c r="L5" s="97">
        <v>1151823</v>
      </c>
      <c r="M5" s="97"/>
      <c r="N5" s="97"/>
    </row>
    <row r="6" spans="2:14" ht="21" x14ac:dyDescent="0.3">
      <c r="B6" s="5" t="s">
        <v>19</v>
      </c>
      <c r="C6" s="6"/>
      <c r="D6" s="87">
        <v>14278</v>
      </c>
      <c r="E6" s="87"/>
      <c r="F6" s="87"/>
      <c r="G6" s="87"/>
      <c r="H6" s="7"/>
      <c r="I6" s="55" t="s">
        <v>20</v>
      </c>
      <c r="J6" s="55"/>
      <c r="K6" s="55"/>
      <c r="L6" s="88">
        <v>60000</v>
      </c>
      <c r="M6" s="88"/>
      <c r="N6" s="88"/>
    </row>
    <row r="7" spans="2:14" ht="21" x14ac:dyDescent="0.2">
      <c r="B7" s="91" t="s">
        <v>34</v>
      </c>
      <c r="C7" s="91"/>
      <c r="D7" s="87">
        <v>16165.25</v>
      </c>
      <c r="E7" s="87"/>
      <c r="F7" s="87"/>
      <c r="G7" s="87"/>
      <c r="H7" s="7"/>
      <c r="I7" s="55" t="s">
        <v>21</v>
      </c>
      <c r="J7" s="55"/>
      <c r="K7" s="55"/>
      <c r="L7" s="88">
        <v>50058</v>
      </c>
      <c r="M7" s="88"/>
      <c r="N7" s="88"/>
    </row>
    <row r="8" spans="2:14" ht="21" x14ac:dyDescent="0.2">
      <c r="B8" s="91" t="s">
        <v>0</v>
      </c>
      <c r="C8" s="55"/>
      <c r="D8" s="87">
        <v>59216</v>
      </c>
      <c r="E8" s="87"/>
      <c r="F8" s="87"/>
      <c r="G8" s="87"/>
      <c r="H8" s="7"/>
      <c r="I8" s="91" t="s">
        <v>46</v>
      </c>
      <c r="J8" s="55"/>
      <c r="K8" s="55"/>
      <c r="L8" s="88">
        <v>137395</v>
      </c>
      <c r="M8" s="88"/>
      <c r="N8" s="88"/>
    </row>
    <row r="9" spans="2:14" ht="21" x14ac:dyDescent="0.2">
      <c r="B9" s="91" t="s">
        <v>36</v>
      </c>
      <c r="C9" s="55"/>
      <c r="D9" s="87">
        <v>1711</v>
      </c>
      <c r="E9" s="87"/>
      <c r="F9" s="87"/>
      <c r="G9" s="87"/>
      <c r="H9" s="7"/>
      <c r="I9" s="55" t="s">
        <v>22</v>
      </c>
      <c r="J9" s="55"/>
      <c r="K9" s="55"/>
      <c r="L9" s="88">
        <v>68348</v>
      </c>
      <c r="M9" s="88"/>
      <c r="N9" s="88"/>
    </row>
    <row r="10" spans="2:14" ht="21" x14ac:dyDescent="0.2">
      <c r="B10" s="91" t="s">
        <v>37</v>
      </c>
      <c r="C10" s="55"/>
      <c r="D10" s="87">
        <v>57767</v>
      </c>
      <c r="E10" s="87"/>
      <c r="F10" s="87"/>
      <c r="G10" s="87"/>
      <c r="H10" s="7"/>
      <c r="I10" s="89" t="s">
        <v>38</v>
      </c>
      <c r="J10" s="89"/>
      <c r="K10" s="89"/>
      <c r="L10" s="56">
        <v>164400</v>
      </c>
      <c r="M10" s="56"/>
      <c r="N10" s="56"/>
    </row>
    <row r="11" spans="2:14" ht="21" x14ac:dyDescent="0.2">
      <c r="B11" s="99" t="s">
        <v>57</v>
      </c>
      <c r="D11" s="87">
        <v>68413</v>
      </c>
      <c r="E11" s="87"/>
      <c r="F11" s="87"/>
      <c r="G11" s="87"/>
      <c r="H11" s="7"/>
      <c r="I11" s="55" t="s">
        <v>23</v>
      </c>
      <c r="J11" s="55"/>
      <c r="K11" s="55"/>
      <c r="L11" s="56">
        <v>11338</v>
      </c>
      <c r="M11" s="56"/>
      <c r="N11" s="56"/>
    </row>
    <row r="12" spans="2:14" ht="21" x14ac:dyDescent="0.2">
      <c r="B12" s="4"/>
      <c r="C12" s="5"/>
      <c r="D12" s="7"/>
      <c r="E12" s="7"/>
      <c r="F12" s="7"/>
      <c r="G12" s="7"/>
      <c r="H12" s="7"/>
      <c r="I12" s="99" t="s">
        <v>57</v>
      </c>
      <c r="J12" s="17"/>
      <c r="K12" s="17"/>
      <c r="L12" s="87">
        <v>171450</v>
      </c>
      <c r="M12" s="87"/>
      <c r="N12" s="87"/>
    </row>
    <row r="13" spans="2:14" s="9" customFormat="1" ht="21" x14ac:dyDescent="0.35">
      <c r="B13" s="57" t="s">
        <v>51</v>
      </c>
      <c r="C13" s="58"/>
      <c r="D13" s="59">
        <f>SUM(D5:G11)</f>
        <v>871099.25</v>
      </c>
      <c r="E13" s="59"/>
      <c r="F13" s="59"/>
      <c r="G13" s="59"/>
      <c r="H13" s="8"/>
      <c r="I13" s="57" t="s">
        <v>50</v>
      </c>
      <c r="J13" s="58"/>
      <c r="K13" s="58"/>
      <c r="L13" s="92">
        <f>SUM(L5:N12)</f>
        <v>1814812</v>
      </c>
      <c r="M13" s="92"/>
      <c r="N13" s="92"/>
    </row>
    <row r="14" spans="2:14" ht="21" x14ac:dyDescent="0.2">
      <c r="B14" s="3"/>
      <c r="C14" s="3"/>
      <c r="D14" s="10"/>
      <c r="E14" s="10"/>
      <c r="F14" s="10"/>
      <c r="G14" s="10"/>
      <c r="H14" s="10"/>
      <c r="I14" s="3"/>
      <c r="J14" s="3"/>
      <c r="K14" s="3"/>
      <c r="L14" s="11"/>
      <c r="M14" s="11"/>
      <c r="N14" s="11"/>
    </row>
    <row r="15" spans="2:14" ht="21" x14ac:dyDescent="0.3">
      <c r="B15" s="73" t="s">
        <v>24</v>
      </c>
      <c r="C15" s="73"/>
      <c r="D15" s="54"/>
      <c r="E15" s="54"/>
      <c r="F15" s="54"/>
      <c r="G15" s="54"/>
      <c r="H15" s="6"/>
      <c r="I15" s="73" t="s">
        <v>24</v>
      </c>
      <c r="J15" s="73"/>
      <c r="K15" s="73"/>
      <c r="L15" s="54"/>
      <c r="M15" s="54"/>
      <c r="N15" s="54"/>
    </row>
    <row r="16" spans="2:14" ht="10.5" customHeight="1" x14ac:dyDescent="0.3">
      <c r="B16" s="3"/>
      <c r="C16" s="3"/>
      <c r="D16" s="6"/>
      <c r="E16" s="6"/>
      <c r="F16" s="6"/>
      <c r="G16" s="6"/>
      <c r="H16" s="6"/>
      <c r="I16" s="3"/>
      <c r="J16" s="3"/>
      <c r="K16" s="3"/>
      <c r="L16" s="6"/>
      <c r="M16" s="6"/>
      <c r="N16" s="6"/>
    </row>
    <row r="17" spans="1:16" ht="21" x14ac:dyDescent="0.2">
      <c r="B17" s="55" t="s">
        <v>25</v>
      </c>
      <c r="C17" s="55"/>
      <c r="D17" s="56">
        <v>264780</v>
      </c>
      <c r="E17" s="56"/>
      <c r="F17" s="56"/>
      <c r="G17" s="56"/>
      <c r="H17" s="12"/>
      <c r="I17" s="55" t="s">
        <v>26</v>
      </c>
      <c r="J17" s="55"/>
      <c r="K17" s="55"/>
      <c r="L17" s="56">
        <v>187743</v>
      </c>
      <c r="M17" s="56"/>
      <c r="N17" s="56"/>
    </row>
    <row r="18" spans="1:16" ht="21" x14ac:dyDescent="0.2">
      <c r="B18" s="55" t="s">
        <v>19</v>
      </c>
      <c r="C18" s="55"/>
      <c r="D18" s="88">
        <v>67817</v>
      </c>
      <c r="E18" s="88"/>
      <c r="F18" s="88"/>
      <c r="G18" s="88"/>
      <c r="H18" s="13"/>
      <c r="I18" s="55" t="s">
        <v>27</v>
      </c>
      <c r="J18" s="55"/>
      <c r="K18" s="55"/>
      <c r="L18" s="56">
        <v>789575</v>
      </c>
      <c r="M18" s="56"/>
      <c r="N18" s="56"/>
    </row>
    <row r="19" spans="1:16" ht="21" x14ac:dyDescent="0.2">
      <c r="B19" s="55" t="s">
        <v>28</v>
      </c>
      <c r="C19" s="55"/>
      <c r="D19" s="88">
        <v>27621</v>
      </c>
      <c r="E19" s="88"/>
      <c r="F19" s="88"/>
      <c r="G19" s="88"/>
      <c r="H19" s="13"/>
      <c r="I19" s="55" t="s">
        <v>29</v>
      </c>
      <c r="J19" s="55"/>
      <c r="K19" s="55"/>
      <c r="L19" s="56">
        <v>315295</v>
      </c>
      <c r="M19" s="56"/>
      <c r="N19" s="56"/>
    </row>
    <row r="20" spans="1:16" ht="21" x14ac:dyDescent="0.2">
      <c r="B20" s="55" t="s">
        <v>29</v>
      </c>
      <c r="C20" s="55"/>
      <c r="D20" s="56">
        <v>141489</v>
      </c>
      <c r="E20" s="56"/>
      <c r="F20" s="56"/>
      <c r="G20" s="56"/>
      <c r="H20" s="12"/>
      <c r="I20" s="55" t="s">
        <v>30</v>
      </c>
      <c r="J20" s="55"/>
      <c r="K20" s="55"/>
      <c r="L20" s="88">
        <v>97303</v>
      </c>
      <c r="M20" s="88"/>
      <c r="N20" s="88"/>
    </row>
    <row r="21" spans="1:16" ht="21" x14ac:dyDescent="0.2">
      <c r="B21" s="91" t="s">
        <v>44</v>
      </c>
      <c r="C21" s="55"/>
      <c r="D21" s="56">
        <v>166620</v>
      </c>
      <c r="E21" s="56"/>
      <c r="F21" s="56"/>
      <c r="G21" s="56"/>
      <c r="H21" s="12"/>
      <c r="I21" s="89" t="s">
        <v>2</v>
      </c>
      <c r="J21" s="89"/>
      <c r="K21" s="89"/>
      <c r="L21" s="90">
        <v>92459</v>
      </c>
      <c r="M21" s="90"/>
      <c r="N21" s="90"/>
    </row>
    <row r="22" spans="1:16" ht="21" x14ac:dyDescent="0.2">
      <c r="B22" s="91" t="s">
        <v>1</v>
      </c>
      <c r="C22" s="91"/>
      <c r="D22" s="56">
        <v>72685</v>
      </c>
      <c r="E22" s="56"/>
      <c r="F22" s="56"/>
      <c r="G22" s="56"/>
      <c r="H22" s="11"/>
      <c r="I22" s="55" t="s">
        <v>32</v>
      </c>
      <c r="J22" s="55"/>
      <c r="K22" s="55"/>
      <c r="L22" s="56">
        <v>50803</v>
      </c>
      <c r="M22" s="56"/>
      <c r="N22" s="56"/>
    </row>
    <row r="23" spans="1:16" ht="21" x14ac:dyDescent="0.3">
      <c r="B23" s="42"/>
      <c r="C23" s="42"/>
      <c r="D23" s="43"/>
      <c r="E23" s="43"/>
      <c r="F23" s="43"/>
      <c r="G23" s="43"/>
      <c r="H23" s="6"/>
      <c r="I23" s="55" t="s">
        <v>33</v>
      </c>
      <c r="J23" s="55"/>
      <c r="K23" s="55"/>
      <c r="L23" s="56">
        <v>138278</v>
      </c>
      <c r="M23" s="56"/>
      <c r="N23" s="56"/>
    </row>
    <row r="24" spans="1:16" ht="21" x14ac:dyDescent="0.35">
      <c r="B24" s="58" t="s">
        <v>31</v>
      </c>
      <c r="C24" s="58"/>
      <c r="D24" s="92">
        <f>SUM(D17:G22)</f>
        <v>741012</v>
      </c>
      <c r="E24" s="92"/>
      <c r="F24" s="92"/>
      <c r="G24" s="92"/>
      <c r="H24" s="10"/>
      <c r="I24" s="72" t="s">
        <v>42</v>
      </c>
      <c r="J24" s="73"/>
      <c r="K24" s="73"/>
      <c r="L24" s="74">
        <f>SUM(L17:N23)</f>
        <v>1671456</v>
      </c>
      <c r="M24" s="74"/>
      <c r="N24" s="74"/>
    </row>
    <row r="25" spans="1:16" ht="21" x14ac:dyDescent="0.3">
      <c r="B25" s="54"/>
      <c r="C25" s="54"/>
      <c r="D25" s="54"/>
      <c r="E25" s="54"/>
      <c r="F25" s="54"/>
      <c r="G25" s="54"/>
      <c r="H25" s="10"/>
      <c r="I25" s="3"/>
      <c r="J25" s="3"/>
      <c r="K25" s="3"/>
      <c r="L25" s="11"/>
      <c r="M25" s="11"/>
      <c r="N25" s="11"/>
    </row>
    <row r="26" spans="1:16" s="9" customFormat="1" ht="21" x14ac:dyDescent="0.35">
      <c r="B26" s="57" t="s">
        <v>52</v>
      </c>
      <c r="C26" s="58"/>
      <c r="D26" s="59">
        <f>SUM(D13,-D24)</f>
        <v>130087.25</v>
      </c>
      <c r="E26" s="59"/>
      <c r="F26" s="59"/>
      <c r="G26" s="59"/>
      <c r="H26" s="6"/>
      <c r="I26" s="57" t="s">
        <v>53</v>
      </c>
      <c r="J26" s="58"/>
      <c r="K26" s="58"/>
      <c r="L26" s="75">
        <f>SUM(L13,-L24)</f>
        <v>143356</v>
      </c>
      <c r="M26" s="76"/>
      <c r="N26" s="76"/>
    </row>
    <row r="27" spans="1:16" ht="10.5" customHeight="1" x14ac:dyDescent="0.35">
      <c r="A27" s="17"/>
      <c r="B27" s="54"/>
      <c r="C27" s="54"/>
      <c r="D27" s="54"/>
      <c r="E27" s="54"/>
      <c r="F27" s="54"/>
      <c r="G27" s="54"/>
      <c r="H27" s="14"/>
      <c r="I27" s="45"/>
      <c r="J27" s="44"/>
      <c r="K27" s="44"/>
      <c r="L27" s="46"/>
      <c r="M27" s="47"/>
      <c r="N27" s="47"/>
      <c r="O27" s="17"/>
      <c r="P27" s="17"/>
    </row>
    <row r="28" spans="1:16" ht="21" x14ac:dyDescent="0.35">
      <c r="A28" s="17"/>
      <c r="B28" s="68" t="s">
        <v>6</v>
      </c>
      <c r="C28" s="68"/>
      <c r="D28" s="68"/>
      <c r="E28" s="68"/>
      <c r="F28" s="68"/>
      <c r="G28" s="68"/>
      <c r="H28" s="15"/>
      <c r="I28" s="45"/>
      <c r="J28" s="44"/>
      <c r="K28" s="44"/>
      <c r="L28" s="46"/>
      <c r="M28" s="47"/>
      <c r="N28" s="47"/>
      <c r="O28" s="17"/>
      <c r="P28" s="17"/>
    </row>
    <row r="29" spans="1:16" ht="21.75" thickBot="1" x14ac:dyDescent="0.25">
      <c r="A29" s="17"/>
      <c r="B29" s="18" t="s">
        <v>3</v>
      </c>
      <c r="C29" s="19"/>
      <c r="D29" s="18"/>
      <c r="E29" s="18"/>
      <c r="F29" s="18"/>
      <c r="G29" s="15"/>
      <c r="H29" s="20"/>
      <c r="I29" s="15"/>
      <c r="J29" s="15"/>
      <c r="K29" s="15"/>
      <c r="L29" s="67"/>
      <c r="M29" s="67"/>
      <c r="N29" s="16"/>
      <c r="O29" s="17"/>
      <c r="P29" s="17"/>
    </row>
    <row r="30" spans="1:16" ht="21" x14ac:dyDescent="0.2">
      <c r="A30" s="17"/>
      <c r="B30" s="83" t="s">
        <v>7</v>
      </c>
      <c r="C30" s="83"/>
      <c r="D30" s="79">
        <v>104350</v>
      </c>
      <c r="E30" s="79"/>
      <c r="F30" s="79"/>
      <c r="G30" s="79"/>
      <c r="H30" s="21"/>
      <c r="I30" s="69" t="s">
        <v>35</v>
      </c>
      <c r="J30" s="70"/>
      <c r="K30" s="70"/>
      <c r="L30" s="70"/>
      <c r="M30" s="70"/>
      <c r="N30" s="71"/>
      <c r="O30" s="17"/>
    </row>
    <row r="31" spans="1:16" ht="21" x14ac:dyDescent="0.2">
      <c r="A31" s="17"/>
      <c r="B31" s="83" t="s">
        <v>8</v>
      </c>
      <c r="C31" s="83"/>
      <c r="D31" s="79">
        <v>48845.66</v>
      </c>
      <c r="E31" s="79"/>
      <c r="F31" s="79"/>
      <c r="G31" s="79"/>
      <c r="H31" s="22"/>
      <c r="I31" s="63" t="s">
        <v>39</v>
      </c>
      <c r="J31" s="64"/>
      <c r="K31" s="64"/>
      <c r="L31" s="48">
        <f>L13</f>
        <v>1814812</v>
      </c>
      <c r="M31" s="48"/>
      <c r="N31" s="49"/>
      <c r="O31" s="17"/>
    </row>
    <row r="32" spans="1:16" ht="21" x14ac:dyDescent="0.35">
      <c r="A32" s="17"/>
      <c r="B32" s="99" t="s">
        <v>57</v>
      </c>
      <c r="D32" s="87">
        <v>14327</v>
      </c>
      <c r="E32" s="87"/>
      <c r="F32" s="87"/>
      <c r="G32" s="87"/>
      <c r="H32" s="14"/>
      <c r="I32" s="63" t="s">
        <v>15</v>
      </c>
      <c r="J32" s="64"/>
      <c r="K32" s="64"/>
      <c r="L32" s="48">
        <f>L24</f>
        <v>1671456</v>
      </c>
      <c r="M32" s="48"/>
      <c r="N32" s="49"/>
      <c r="O32" s="17"/>
    </row>
    <row r="33" spans="1:16" s="9" customFormat="1" ht="21" customHeight="1" x14ac:dyDescent="0.35">
      <c r="A33" s="23"/>
      <c r="B33" s="84" t="s">
        <v>9</v>
      </c>
      <c r="C33" s="84"/>
      <c r="D33" s="85">
        <f>SUM(D30:G32)</f>
        <v>167522.66</v>
      </c>
      <c r="E33" s="85"/>
      <c r="F33" s="85"/>
      <c r="G33" s="85"/>
      <c r="H33" s="26"/>
      <c r="I33" s="80" t="s">
        <v>47</v>
      </c>
      <c r="J33" s="58"/>
      <c r="K33" s="58"/>
      <c r="L33" s="52">
        <f>SUM(L31,-L32)</f>
        <v>143356</v>
      </c>
      <c r="M33" s="52"/>
      <c r="N33" s="53"/>
      <c r="O33" s="23"/>
    </row>
    <row r="34" spans="1:16" ht="21" customHeight="1" x14ac:dyDescent="0.2">
      <c r="A34" s="17"/>
      <c r="B34" s="24"/>
      <c r="C34" s="24"/>
      <c r="D34" s="25"/>
      <c r="E34" s="25"/>
      <c r="F34" s="25"/>
      <c r="G34" s="25"/>
      <c r="H34" s="28"/>
      <c r="I34" s="63"/>
      <c r="J34" s="64"/>
      <c r="K34" s="64"/>
      <c r="L34" s="48"/>
      <c r="M34" s="48"/>
      <c r="N34" s="49"/>
      <c r="O34" s="17"/>
    </row>
    <row r="35" spans="1:16" ht="21" x14ac:dyDescent="0.2">
      <c r="A35" s="17"/>
      <c r="B35" s="27" t="s">
        <v>10</v>
      </c>
      <c r="C35" s="28"/>
      <c r="D35" s="29"/>
      <c r="E35" s="29"/>
      <c r="F35" s="29"/>
      <c r="G35" s="29"/>
      <c r="H35" s="26"/>
      <c r="I35" s="63" t="s">
        <v>40</v>
      </c>
      <c r="J35" s="64"/>
      <c r="K35" s="64"/>
      <c r="L35" s="48">
        <f>D33</f>
        <v>167522.66</v>
      </c>
      <c r="M35" s="48"/>
      <c r="N35" s="49"/>
      <c r="O35" s="17"/>
    </row>
    <row r="36" spans="1:16" ht="21" x14ac:dyDescent="0.2">
      <c r="A36" s="17"/>
      <c r="B36" s="78" t="s">
        <v>11</v>
      </c>
      <c r="C36" s="78"/>
      <c r="D36" s="79">
        <v>84192</v>
      </c>
      <c r="E36" s="79"/>
      <c r="F36" s="79"/>
      <c r="G36" s="79"/>
      <c r="H36" s="26"/>
      <c r="I36" s="63" t="s">
        <v>16</v>
      </c>
      <c r="J36" s="64"/>
      <c r="K36" s="64"/>
      <c r="L36" s="48">
        <f>D41</f>
        <v>179225</v>
      </c>
      <c r="M36" s="48"/>
      <c r="N36" s="49"/>
      <c r="O36" s="17"/>
    </row>
    <row r="37" spans="1:16" ht="23.25" x14ac:dyDescent="0.35">
      <c r="A37" s="17"/>
      <c r="B37" s="78" t="s">
        <v>12</v>
      </c>
      <c r="C37" s="78"/>
      <c r="D37" s="79">
        <v>22959</v>
      </c>
      <c r="E37" s="79"/>
      <c r="F37" s="79"/>
      <c r="G37" s="79"/>
      <c r="H37" s="30"/>
      <c r="I37" s="65" t="s">
        <v>48</v>
      </c>
      <c r="J37" s="66"/>
      <c r="K37" s="66"/>
      <c r="L37" s="52">
        <f>SUM(L35,-L36)</f>
        <v>-11702.339999999997</v>
      </c>
      <c r="M37" s="52"/>
      <c r="N37" s="53"/>
      <c r="O37" s="17"/>
    </row>
    <row r="38" spans="1:16" ht="21" x14ac:dyDescent="0.35">
      <c r="A38" s="17"/>
      <c r="B38" s="78" t="s">
        <v>13</v>
      </c>
      <c r="C38" s="78"/>
      <c r="D38" s="79">
        <v>6751</v>
      </c>
      <c r="E38" s="79"/>
      <c r="F38" s="79"/>
      <c r="G38" s="79"/>
      <c r="H38" s="31"/>
      <c r="I38" s="60"/>
      <c r="J38" s="61"/>
      <c r="K38" s="61"/>
      <c r="L38" s="61"/>
      <c r="M38" s="61"/>
      <c r="N38" s="62"/>
      <c r="O38" s="17"/>
    </row>
    <row r="39" spans="1:16" ht="21" x14ac:dyDescent="0.2">
      <c r="A39" s="17"/>
      <c r="B39" s="78" t="s">
        <v>45</v>
      </c>
      <c r="C39" s="78"/>
      <c r="D39" s="79">
        <v>37190</v>
      </c>
      <c r="E39" s="79"/>
      <c r="F39" s="79"/>
      <c r="G39" s="79"/>
      <c r="H39" s="32"/>
      <c r="I39" s="63" t="s">
        <v>54</v>
      </c>
      <c r="J39" s="64"/>
      <c r="K39" s="64"/>
      <c r="L39" s="48">
        <v>130087</v>
      </c>
      <c r="M39" s="48"/>
      <c r="N39" s="49"/>
      <c r="O39" s="17"/>
    </row>
    <row r="40" spans="1:16" ht="21" x14ac:dyDescent="0.2">
      <c r="A40" s="17"/>
      <c r="B40" s="78" t="s">
        <v>1</v>
      </c>
      <c r="C40" s="78"/>
      <c r="D40" s="79">
        <v>28133</v>
      </c>
      <c r="E40" s="79"/>
      <c r="F40" s="79"/>
      <c r="G40" s="79"/>
      <c r="H40" s="32"/>
      <c r="I40" s="63" t="s">
        <v>41</v>
      </c>
      <c r="J40" s="64"/>
      <c r="K40" s="64"/>
      <c r="L40" s="48">
        <v>143356</v>
      </c>
      <c r="M40" s="48"/>
      <c r="N40" s="49"/>
      <c r="O40" s="17"/>
    </row>
    <row r="41" spans="1:16" ht="21" x14ac:dyDescent="0.35">
      <c r="A41" s="17"/>
      <c r="B41" s="86" t="s">
        <v>14</v>
      </c>
      <c r="C41" s="86"/>
      <c r="D41" s="77">
        <f>SUM(D36:G40)</f>
        <v>179225</v>
      </c>
      <c r="E41" s="77"/>
      <c r="F41" s="77"/>
      <c r="G41" s="77"/>
      <c r="H41" s="32"/>
      <c r="I41" s="63" t="s">
        <v>49</v>
      </c>
      <c r="J41" s="64"/>
      <c r="K41" s="64"/>
      <c r="L41" s="48">
        <f>D42</f>
        <v>-11702.339999999997</v>
      </c>
      <c r="M41" s="48"/>
      <c r="N41" s="49"/>
      <c r="O41" s="17"/>
    </row>
    <row r="42" spans="1:16" s="34" customFormat="1" ht="24" thickBot="1" x14ac:dyDescent="0.4">
      <c r="A42" s="33"/>
      <c r="B42" s="86" t="s">
        <v>48</v>
      </c>
      <c r="C42" s="86"/>
      <c r="D42" s="77">
        <f>SUM(D33,-D41)</f>
        <v>-11702.339999999997</v>
      </c>
      <c r="E42" s="77"/>
      <c r="F42" s="77"/>
      <c r="G42" s="77"/>
      <c r="H42" s="35"/>
      <c r="I42" s="81" t="s">
        <v>55</v>
      </c>
      <c r="J42" s="82"/>
      <c r="K42" s="82"/>
      <c r="L42" s="50">
        <f>SUM(L39,L40:N41)</f>
        <v>261740.66</v>
      </c>
      <c r="M42" s="50"/>
      <c r="N42" s="51"/>
      <c r="O42" s="33"/>
    </row>
    <row r="43" spans="1:16" s="108" customFormat="1" ht="10.5" customHeight="1" x14ac:dyDescent="0.2">
      <c r="A43" s="107"/>
      <c r="B43" s="102"/>
      <c r="C43" s="102"/>
      <c r="D43" s="103"/>
      <c r="E43" s="103"/>
      <c r="F43" s="103"/>
      <c r="G43" s="103"/>
      <c r="H43" s="104"/>
      <c r="I43" s="105"/>
      <c r="J43" s="105"/>
      <c r="K43" s="105"/>
      <c r="L43" s="106"/>
      <c r="M43" s="106"/>
      <c r="N43" s="106"/>
      <c r="O43" s="107"/>
    </row>
    <row r="44" spans="1:16" s="34" customFormat="1" ht="21" customHeight="1" x14ac:dyDescent="0.2">
      <c r="B44" s="100" t="s">
        <v>58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6" ht="21" customHeight="1" x14ac:dyDescent="0.2">
      <c r="A45" s="17"/>
      <c r="B45" s="101" t="s">
        <v>56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7"/>
      <c r="P45" s="17"/>
    </row>
    <row r="46" spans="1:16" ht="21" x14ac:dyDescent="0.2">
      <c r="A46" s="17"/>
      <c r="B46" s="36"/>
      <c r="C46" s="36"/>
      <c r="D46" s="36"/>
      <c r="E46" s="36"/>
      <c r="F46" s="36"/>
      <c r="G46" s="36"/>
      <c r="H46" s="36"/>
      <c r="I46" s="17"/>
      <c r="J46" s="17"/>
      <c r="K46" s="17"/>
      <c r="L46" s="17"/>
      <c r="M46" s="17"/>
      <c r="N46" s="17"/>
      <c r="O46" s="17"/>
      <c r="P46" s="17"/>
    </row>
    <row r="47" spans="1:16" ht="21" x14ac:dyDescent="0.2">
      <c r="A47" s="17"/>
      <c r="B47" s="36"/>
      <c r="C47" s="36"/>
      <c r="D47" s="36"/>
      <c r="E47" s="36"/>
      <c r="F47" s="36"/>
      <c r="G47" s="36"/>
      <c r="H47" s="37"/>
      <c r="I47" s="34"/>
      <c r="J47" s="33"/>
      <c r="K47" s="33"/>
      <c r="L47" s="33"/>
      <c r="M47" s="33"/>
      <c r="N47" s="33"/>
      <c r="O47" s="17"/>
      <c r="P47" s="17"/>
    </row>
    <row r="48" spans="1:16" ht="21" x14ac:dyDescent="0.2">
      <c r="A48" s="17"/>
      <c r="B48" s="37"/>
      <c r="C48" s="37"/>
      <c r="D48" s="37"/>
      <c r="E48" s="37"/>
      <c r="F48" s="37"/>
      <c r="G48" s="37"/>
      <c r="H48" s="17"/>
      <c r="I48" s="41"/>
      <c r="O48" s="17"/>
      <c r="P48" s="17"/>
    </row>
    <row r="49" spans="1:16" ht="21" x14ac:dyDescent="0.2">
      <c r="A49" s="17"/>
      <c r="B49" s="17"/>
      <c r="C49" s="17"/>
      <c r="D49" s="17"/>
      <c r="E49" s="17"/>
      <c r="F49" s="17"/>
      <c r="G49" s="17"/>
      <c r="O49" s="17"/>
      <c r="P49" s="17"/>
    </row>
  </sheetData>
  <mergeCells count="125">
    <mergeCell ref="B44:N44"/>
    <mergeCell ref="B45:N45"/>
    <mergeCell ref="D39:G39"/>
    <mergeCell ref="B40:C40"/>
    <mergeCell ref="D40:G40"/>
    <mergeCell ref="L12:N12"/>
    <mergeCell ref="I41:K41"/>
    <mergeCell ref="L41:N41"/>
    <mergeCell ref="B42:C42"/>
    <mergeCell ref="B1:N1"/>
    <mergeCell ref="D5:G5"/>
    <mergeCell ref="I5:K5"/>
    <mergeCell ref="L5:N5"/>
    <mergeCell ref="D6:G6"/>
    <mergeCell ref="I6:K6"/>
    <mergeCell ref="L6:N6"/>
    <mergeCell ref="B7:C7"/>
    <mergeCell ref="D7:G7"/>
    <mergeCell ref="I7:K7"/>
    <mergeCell ref="L7:N7"/>
    <mergeCell ref="I3:K3"/>
    <mergeCell ref="B2:G2"/>
    <mergeCell ref="I2:N2"/>
    <mergeCell ref="B8:C8"/>
    <mergeCell ref="D8:G8"/>
    <mergeCell ref="I8:K8"/>
    <mergeCell ref="L8:N8"/>
    <mergeCell ref="B9:C9"/>
    <mergeCell ref="D9:G9"/>
    <mergeCell ref="I9:K9"/>
    <mergeCell ref="L9:N9"/>
    <mergeCell ref="B10:C10"/>
    <mergeCell ref="D10:G10"/>
    <mergeCell ref="I10:K10"/>
    <mergeCell ref="L10:N10"/>
    <mergeCell ref="I21:K21"/>
    <mergeCell ref="L21:N21"/>
    <mergeCell ref="B22:C22"/>
    <mergeCell ref="B24:C24"/>
    <mergeCell ref="D24:G24"/>
    <mergeCell ref="I11:K11"/>
    <mergeCell ref="L11:N11"/>
    <mergeCell ref="B13:C13"/>
    <mergeCell ref="D13:G13"/>
    <mergeCell ref="I13:K13"/>
    <mergeCell ref="L13:N13"/>
    <mergeCell ref="B15:C15"/>
    <mergeCell ref="D15:G15"/>
    <mergeCell ref="I15:K15"/>
    <mergeCell ref="L15:N15"/>
    <mergeCell ref="D11:G11"/>
    <mergeCell ref="B21:C21"/>
    <mergeCell ref="D21:G21"/>
    <mergeCell ref="B39:C39"/>
    <mergeCell ref="B41:C41"/>
    <mergeCell ref="D38:G38"/>
    <mergeCell ref="D32:G32"/>
    <mergeCell ref="D41:G41"/>
    <mergeCell ref="B17:C17"/>
    <mergeCell ref="D17:G17"/>
    <mergeCell ref="I17:K17"/>
    <mergeCell ref="L17:N17"/>
    <mergeCell ref="B18:C18"/>
    <mergeCell ref="D18:G18"/>
    <mergeCell ref="I18:K18"/>
    <mergeCell ref="L18:N18"/>
    <mergeCell ref="I23:K23"/>
    <mergeCell ref="L23:N23"/>
    <mergeCell ref="B19:C19"/>
    <mergeCell ref="D19:G19"/>
    <mergeCell ref="I19:K19"/>
    <mergeCell ref="L19:N19"/>
    <mergeCell ref="B20:C20"/>
    <mergeCell ref="D20:G20"/>
    <mergeCell ref="I20:K20"/>
    <mergeCell ref="L20:N20"/>
    <mergeCell ref="D22:G22"/>
    <mergeCell ref="D27:G27"/>
    <mergeCell ref="I24:K24"/>
    <mergeCell ref="L24:N24"/>
    <mergeCell ref="I26:K26"/>
    <mergeCell ref="L26:N26"/>
    <mergeCell ref="D42:G42"/>
    <mergeCell ref="B36:C36"/>
    <mergeCell ref="B37:C37"/>
    <mergeCell ref="D36:G36"/>
    <mergeCell ref="D37:G37"/>
    <mergeCell ref="I31:K31"/>
    <mergeCell ref="I32:K32"/>
    <mergeCell ref="I33:K33"/>
    <mergeCell ref="I34:K34"/>
    <mergeCell ref="I39:K39"/>
    <mergeCell ref="I40:K40"/>
    <mergeCell ref="I42:K42"/>
    <mergeCell ref="B30:C30"/>
    <mergeCell ref="B31:C31"/>
    <mergeCell ref="B33:C33"/>
    <mergeCell ref="D30:G30"/>
    <mergeCell ref="D31:G31"/>
    <mergeCell ref="D33:G33"/>
    <mergeCell ref="B38:C38"/>
    <mergeCell ref="L39:N39"/>
    <mergeCell ref="L40:N40"/>
    <mergeCell ref="L42:N42"/>
    <mergeCell ref="L35:N35"/>
    <mergeCell ref="L36:N36"/>
    <mergeCell ref="L37:N37"/>
    <mergeCell ref="B25:C25"/>
    <mergeCell ref="D25:G25"/>
    <mergeCell ref="I22:K22"/>
    <mergeCell ref="L22:N22"/>
    <mergeCell ref="B26:C26"/>
    <mergeCell ref="D26:G26"/>
    <mergeCell ref="I38:N38"/>
    <mergeCell ref="I35:K35"/>
    <mergeCell ref="I36:K36"/>
    <mergeCell ref="I37:K37"/>
    <mergeCell ref="L31:N31"/>
    <mergeCell ref="L32:N32"/>
    <mergeCell ref="L33:N33"/>
    <mergeCell ref="L34:N34"/>
    <mergeCell ref="L29:M29"/>
    <mergeCell ref="B28:G28"/>
    <mergeCell ref="I30:N30"/>
    <mergeCell ref="B27:C27"/>
  </mergeCells>
  <pageMargins left="0.7" right="0.77656250000000004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Pierce</dc:creator>
  <cp:lastModifiedBy>Heather Pierce</cp:lastModifiedBy>
  <cp:lastPrinted>2023-11-15T20:28:04Z</cp:lastPrinted>
  <dcterms:created xsi:type="dcterms:W3CDTF">2020-11-04T15:10:32Z</dcterms:created>
  <dcterms:modified xsi:type="dcterms:W3CDTF">2023-11-15T20:28:07Z</dcterms:modified>
</cp:coreProperties>
</file>